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ropbox\Work\Teaching\Spring2024\FINC462-662\Lectures\Lecture_08\ClassExercises\"/>
    </mc:Choice>
  </mc:AlternateContent>
  <xr:revisionPtr revIDLastSave="0" documentId="13_ncr:1_{BC191FA5-2CEF-4FCC-892C-71E5624777AC}" xr6:coauthVersionLast="47" xr6:coauthVersionMax="47" xr10:uidLastSave="{00000000-0000-0000-0000-000000000000}"/>
  <bookViews>
    <workbookView xWindow="4635" yWindow="1650" windowWidth="38700" windowHeight="18330" activeTab="1" xr2:uid="{00000000-000D-0000-FFFF-FFFF00000000}"/>
  </bookViews>
  <sheets>
    <sheet name="Sheet1" sheetId="2" r:id="rId1"/>
    <sheet name="Solu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B35" i="1"/>
  <c r="B32" i="1"/>
  <c r="B20" i="1"/>
  <c r="B16" i="1"/>
  <c r="B7" i="1"/>
  <c r="B13" i="1" s="1"/>
  <c r="B21" i="1" l="1"/>
  <c r="B17" i="1"/>
  <c r="B29" i="1" l="1"/>
</calcChain>
</file>

<file path=xl/sharedStrings.xml><?xml version="1.0" encoding="utf-8"?>
<sst xmlns="http://schemas.openxmlformats.org/spreadsheetml/2006/main" count="20" uniqueCount="20">
  <si>
    <t>Coupon rate</t>
  </si>
  <si>
    <t>Coupon cash flow</t>
  </si>
  <si>
    <t>Maturity T</t>
  </si>
  <si>
    <t>Yield</t>
  </si>
  <si>
    <t>Step 1: Bond Price for y=6%</t>
  </si>
  <si>
    <t>P(y)</t>
  </si>
  <si>
    <t>Step 4: Calculate Modified Duration</t>
  </si>
  <si>
    <r>
      <t xml:space="preserve">P(y + </t>
    </r>
    <r>
      <rPr>
        <sz val="11"/>
        <color theme="1"/>
        <rFont val="Calibri"/>
        <family val="2"/>
      </rPr>
      <t>Δy</t>
    </r>
    <r>
      <rPr>
        <sz val="11"/>
        <color theme="1"/>
        <rFont val="Calibri"/>
        <family val="2"/>
        <scheme val="minor"/>
      </rPr>
      <t>)</t>
    </r>
  </si>
  <si>
    <t>P(y - Δy)</t>
  </si>
  <si>
    <t>y + Δy</t>
  </si>
  <si>
    <t>y - Δy</t>
  </si>
  <si>
    <t>MD=</t>
  </si>
  <si>
    <t>MD</t>
  </si>
  <si>
    <t>Δy</t>
  </si>
  <si>
    <t>Step 2: Bond Price for y+Δy</t>
  </si>
  <si>
    <t>Step 3: Bond Price for y-Δy</t>
  </si>
  <si>
    <t>MacD</t>
  </si>
  <si>
    <t>Excel Function for Macaulay Duration</t>
  </si>
  <si>
    <t>Excel Function for Modified Duration</t>
  </si>
  <si>
    <t>Calculate MD from MacD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</si>
</sst>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0</xdr:rowOff>
    </xdr:from>
    <xdr:ext cx="3810001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A18364-E3BD-435F-8E19-97363C72A027}"/>
            </a:ext>
          </a:extLst>
        </xdr:cNvPr>
        <xdr:cNvSpPr txBox="1"/>
      </xdr:nvSpPr>
      <xdr:spPr>
        <a:xfrm>
          <a:off x="28575" y="190500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modified duration of a 2-year Treasury note with coupon rate of 8% and yield to maturity of 6%?</a:t>
          </a:r>
          <a:endParaRPr lang="en-US" sz="1100"/>
        </a:p>
      </xdr:txBody>
    </xdr:sp>
    <xdr:clientData/>
  </xdr:oneCellAnchor>
  <xdr:twoCellAnchor editAs="oneCell">
    <xdr:from>
      <xdr:col>7</xdr:col>
      <xdr:colOff>95250</xdr:colOff>
      <xdr:row>5</xdr:row>
      <xdr:rowOff>123825</xdr:rowOff>
    </xdr:from>
    <xdr:to>
      <xdr:col>13</xdr:col>
      <xdr:colOff>572077</xdr:colOff>
      <xdr:row>10</xdr:row>
      <xdr:rowOff>95379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35299B-0CAB-069C-FF0B-93D828871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2450" y="1076325"/>
          <a:ext cx="4134427" cy="924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</xdr:colOff>
      <xdr:row>1</xdr:row>
      <xdr:rowOff>19049</xdr:rowOff>
    </xdr:from>
    <xdr:ext cx="3810001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F442C1-7E32-3A8F-BE23-6AA03C5EA85A}"/>
            </a:ext>
          </a:extLst>
        </xdr:cNvPr>
        <xdr:cNvSpPr txBox="1"/>
      </xdr:nvSpPr>
      <xdr:spPr>
        <a:xfrm>
          <a:off x="38099" y="209549"/>
          <a:ext cx="3810001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modified duration of a 2-year Treasury note with coupon rate of 8% and yield to maturity of 6%?</a:t>
          </a:r>
          <a:endParaRPr lang="en-US" sz="1100"/>
        </a:p>
      </xdr:txBody>
    </xdr:sp>
    <xdr:clientData/>
  </xdr:oneCellAnchor>
  <xdr:twoCellAnchor editAs="oneCell">
    <xdr:from>
      <xdr:col>0</xdr:col>
      <xdr:colOff>47625</xdr:colOff>
      <xdr:row>23</xdr:row>
      <xdr:rowOff>142875</xdr:rowOff>
    </xdr:from>
    <xdr:to>
      <xdr:col>3</xdr:col>
      <xdr:colOff>238639</xdr:colOff>
      <xdr:row>26</xdr:row>
      <xdr:rowOff>181060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BFEB9B-F3D1-5CF1-E4D6-0E80B9D33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333875"/>
          <a:ext cx="3686689" cy="60968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37</xdr:row>
      <xdr:rowOff>85725</xdr:rowOff>
    </xdr:from>
    <xdr:to>
      <xdr:col>1</xdr:col>
      <xdr:colOff>276226</xdr:colOff>
      <xdr:row>41</xdr:row>
      <xdr:rowOff>47042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EBFA36-81BE-1B3E-7A91-1C4040A4E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1" y="7134225"/>
          <a:ext cx="1162050" cy="723317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9</xdr:row>
      <xdr:rowOff>171450</xdr:rowOff>
    </xdr:from>
    <xdr:to>
      <xdr:col>9</xdr:col>
      <xdr:colOff>591127</xdr:colOff>
      <xdr:row>14</xdr:row>
      <xdr:rowOff>143004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822EE67-0739-5ECC-E7A9-FD232FCD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8550" y="1885950"/>
          <a:ext cx="4134427" cy="92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430B-E45E-48DA-8BEA-70828D4CC480}">
  <dimension ref="A1"/>
  <sheetViews>
    <sheetView workbookViewId="0">
      <selection activeCell="G10" sqref="G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37"/>
  <sheetViews>
    <sheetView tabSelected="1" workbookViewId="0">
      <selection activeCell="H18" sqref="H18"/>
    </sheetView>
  </sheetViews>
  <sheetFormatPr defaultRowHeight="15" x14ac:dyDescent="0.25"/>
  <cols>
    <col min="1" max="1" width="16.42578125" customWidth="1"/>
    <col min="2" max="2" width="26.85546875" customWidth="1"/>
    <col min="4" max="4" width="9.5703125" bestFit="1" customWidth="1"/>
  </cols>
  <sheetData>
    <row r="6" spans="1:2" x14ac:dyDescent="0.25">
      <c r="A6" t="s">
        <v>0</v>
      </c>
      <c r="B6" s="1">
        <v>0.08</v>
      </c>
    </row>
    <row r="7" spans="1:2" x14ac:dyDescent="0.25">
      <c r="A7" t="s">
        <v>1</v>
      </c>
      <c r="B7">
        <f>B6/2*100</f>
        <v>4</v>
      </c>
    </row>
    <row r="8" spans="1:2" x14ac:dyDescent="0.25">
      <c r="A8" t="s">
        <v>2</v>
      </c>
      <c r="B8">
        <v>2</v>
      </c>
    </row>
    <row r="9" spans="1:2" x14ac:dyDescent="0.25">
      <c r="A9" t="s">
        <v>3</v>
      </c>
      <c r="B9" s="1">
        <v>0.06</v>
      </c>
    </row>
    <row r="10" spans="1:2" x14ac:dyDescent="0.25">
      <c r="A10" t="s">
        <v>13</v>
      </c>
      <c r="B10" s="2">
        <v>2E-3</v>
      </c>
    </row>
    <row r="12" spans="1:2" x14ac:dyDescent="0.25">
      <c r="A12" s="4" t="s">
        <v>4</v>
      </c>
    </row>
    <row r="13" spans="1:2" x14ac:dyDescent="0.25">
      <c r="A13" t="s">
        <v>5</v>
      </c>
      <c r="B13">
        <f>B7/(B9/2)*(1-1/(1+B9/2)^(2*B8))+100/(1+B9/2)^(2*B8)</f>
        <v>103.71709840281036</v>
      </c>
    </row>
    <row r="15" spans="1:2" x14ac:dyDescent="0.25">
      <c r="A15" s="4" t="s">
        <v>14</v>
      </c>
    </row>
    <row r="16" spans="1:2" x14ac:dyDescent="0.25">
      <c r="A16" t="s">
        <v>9</v>
      </c>
      <c r="B16" s="2">
        <f>B9+B10</f>
        <v>6.2E-2</v>
      </c>
    </row>
    <row r="17" spans="1:2" x14ac:dyDescent="0.25">
      <c r="A17" t="s">
        <v>7</v>
      </c>
      <c r="B17">
        <f>B7/(B16/2)*(1-1/(1+B16/2)^(2*B8))+100/(1+B16/2)^(2*B8)</f>
        <v>103.33740405652168</v>
      </c>
    </row>
    <row r="19" spans="1:2" x14ac:dyDescent="0.25">
      <c r="A19" s="4" t="s">
        <v>15</v>
      </c>
    </row>
    <row r="20" spans="1:2" x14ac:dyDescent="0.25">
      <c r="A20" t="s">
        <v>10</v>
      </c>
      <c r="B20" s="2">
        <f>B9-B10</f>
        <v>5.7999999999999996E-2</v>
      </c>
    </row>
    <row r="21" spans="1:2" x14ac:dyDescent="0.25">
      <c r="A21" t="s">
        <v>8</v>
      </c>
      <c r="B21">
        <f>B7/(B20/2)*(1-1/(1+B20/2)^(2*B8))+100/(1+B20/2)^(2*B8)</f>
        <v>104.09860477228192</v>
      </c>
    </row>
    <row r="23" spans="1:2" x14ac:dyDescent="0.25">
      <c r="A23" s="4" t="s">
        <v>6</v>
      </c>
    </row>
    <row r="29" spans="1:2" x14ac:dyDescent="0.25">
      <c r="A29" t="s">
        <v>11</v>
      </c>
      <c r="B29">
        <f>-(B17-B21)/(2*B10)*1/B13</f>
        <v>1.8348004511366405</v>
      </c>
    </row>
    <row r="31" spans="1:2" x14ac:dyDescent="0.25">
      <c r="A31" t="s">
        <v>18</v>
      </c>
    </row>
    <row r="32" spans="1:2" x14ac:dyDescent="0.25">
      <c r="A32" t="s">
        <v>12</v>
      </c>
      <c r="B32" s="3">
        <f>MDURATION("1/1/2000","1/1/2002",8%,6%,2,1)</f>
        <v>1.8347920528590873</v>
      </c>
    </row>
    <row r="34" spans="1:4" x14ac:dyDescent="0.25">
      <c r="A34" t="s">
        <v>17</v>
      </c>
    </row>
    <row r="35" spans="1:4" x14ac:dyDescent="0.25">
      <c r="A35" t="s">
        <v>16</v>
      </c>
      <c r="B35">
        <f>DURATION("1/1/2000","1/1/2002",8%,6%,2,1)</f>
        <v>1.8898358144448599</v>
      </c>
    </row>
    <row r="37" spans="1:4" x14ac:dyDescent="0.25">
      <c r="A37" t="s">
        <v>19</v>
      </c>
      <c r="D37" s="3">
        <f>B35/(1+B9/2)</f>
        <v>1.8347920528590873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2015-06-05T18:17:20Z</dcterms:created>
  <dcterms:modified xsi:type="dcterms:W3CDTF">2024-03-21T17:51:36Z</dcterms:modified>
</cp:coreProperties>
</file>